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8"/>
  </bookViews>
  <sheets>
    <sheet name="附件2-项目计划表" sheetId="1" r:id="rId1"/>
    <sheet name="Sheet1" sheetId="2" r:id="rId2"/>
  </sheets>
  <definedNames>
    <definedName name="_xlnm._FilterDatabase" localSheetId="0" hidden="1">'附件2-项目计划表'!#REF!</definedName>
    <definedName name="_xlnm.Print_Titles" localSheetId="0">'附件2-项目计划表'!$2:$4</definedName>
    <definedName name="_xlnm.Print_Area" localSheetId="0">'附件2-项目计划表'!$A$1:$Q$20</definedName>
  </definedNames>
  <calcPr calcId="144525"/>
</workbook>
</file>

<file path=xl/sharedStrings.xml><?xml version="1.0" encoding="utf-8"?>
<sst xmlns="http://schemas.openxmlformats.org/spreadsheetml/2006/main" count="175" uniqueCount="72">
  <si>
    <t>附件1</t>
  </si>
  <si>
    <t>东乡县2021年统筹整合财政涉农资金项目计划表（年初）</t>
  </si>
  <si>
    <t>序号</t>
  </si>
  <si>
    <t>项目名称</t>
  </si>
  <si>
    <t>建设
性质</t>
  </si>
  <si>
    <t>建设内容与规模</t>
  </si>
  <si>
    <t>投资   （万元）</t>
  </si>
  <si>
    <t>效益</t>
  </si>
  <si>
    <t>项目主管
单位</t>
  </si>
  <si>
    <t>项目实施
单位</t>
  </si>
  <si>
    <t>备注</t>
  </si>
  <si>
    <t>合计</t>
  </si>
  <si>
    <t>一、产业发展</t>
  </si>
  <si>
    <t>高标准农田建设
项目</t>
  </si>
  <si>
    <t>续建</t>
  </si>
  <si>
    <t>项目总投资9464万元，已安排5817万元，本次安排2112万元，实施高标准农田和节水灌溉6万亩。</t>
  </si>
  <si>
    <t>改善农业生产条件，实现地平、人富和生态环境良性循环的目的。</t>
  </si>
  <si>
    <t>农业农村局</t>
  </si>
  <si>
    <t>,</t>
  </si>
  <si>
    <t>安排资金</t>
  </si>
  <si>
    <t>万元，</t>
  </si>
  <si>
    <t>占总资金的</t>
  </si>
  <si>
    <t>。</t>
  </si>
  <si>
    <t>村集体经济项目</t>
  </si>
  <si>
    <t>新建</t>
  </si>
  <si>
    <t>安排资金1000万元，用于20个村集体经济项目，每村安排50万元（坪庄乡罗家村，河滩镇汪胡村，北岭乡前进村，东塬乡毛沟村、满三村，沿岭乡毛柴子村，凤山乡陈二甲村，唐汪镇白咀村、塔石沟村、张家村，大树乡米家村、乔鲁村，达板镇黑石山村，考勒乡河西村、岘子村，汪集镇盐沟村，董岭乡董家沟村，春台乡阳洼村，龙泉镇拱北湾村、何汪村）</t>
  </si>
  <si>
    <t>进一步发展壮大村集体经济，实现村集体经济收益。</t>
  </si>
  <si>
    <t>农村农村局</t>
  </si>
  <si>
    <t>撂荒地整治奖补资金项目</t>
  </si>
  <si>
    <t>安排资金300万元，在全县范围内整治撂荒耕地，积极引导鼓励扶持种养殖企业、农民专业合作社、家庭农场、种养大户等新兴经营主体开展荒地流转，流转面积10亩以上的经营主体进行奖补。</t>
  </si>
  <si>
    <t>改善农业生产条件，破解撂荒难题，解决瓶颈问题，确保按时完成复耕复垦目标</t>
  </si>
  <si>
    <t>紫花苜蓿种植项目</t>
  </si>
  <si>
    <t>安排资金112.5万元，在龙泉、东塬等22个乡镇种植紫花苜蓿11250亩，每亩需种子5斤，每斤20元。</t>
  </si>
  <si>
    <t>推广种植紫花苜蓿，提高和改进饲草料结构及品质，为牛羊产业规模化发展提供饲草保障。</t>
  </si>
  <si>
    <t>金银花示范种植基地项目</t>
  </si>
  <si>
    <t>项目总投资3500万元，已安排3000万元，按照“种苗+地膜”政府采购补助，示范推广田间管理补助的方式，积极鼓励种植大户，本次安排500万元为种植户按照每亩500元的标准进行补助，主要用于农户土地平整、除草、浇水等田地管理，共计划推广种植金银花10000亩。</t>
  </si>
  <si>
    <t>积极调整种植产业结构，扩大金银花栽植面积，为金银花深加工产业提供原材料，亩均预计收入达到3000-5000元，实现受益区农户增收。</t>
  </si>
  <si>
    <t>高原夏菜种植项目</t>
  </si>
  <si>
    <t>安排资金160万元，在唐汪镇、考勒乡和东塬乡种植西蓝花、甘蓝1700亩，河滩镇、东塬乡和唐汪种植南瓜800亩，对提供种植苗木的企业进行奖补，西蓝花、甘蓝每亩补助800元，南瓜每亩补助300元。</t>
  </si>
  <si>
    <t>调整种植产业结构，增加农户收入。</t>
  </si>
  <si>
    <t>扶贫车间维修及配套设施项目</t>
  </si>
  <si>
    <t>安排资金203.67万元，对那勒寺镇、百和乡、考勒乡、锁南镇扶贫车间配套变压器、锅炉等相关设备，对美佳雨具扶贫车间进行维修。</t>
  </si>
  <si>
    <t>改善扶贫车间生产设施条件，保障车接高效运转运行。</t>
  </si>
  <si>
    <t>人社局</t>
  </si>
  <si>
    <t>考勒坡根村扶贫车间附属设施建设项目</t>
  </si>
  <si>
    <t>安排资金68.56万元，建设考勒乡坡根村扶贫车间附属设施项目。</t>
  </si>
  <si>
    <t>完善扶贫车间附属设施，更好地让扶贫车间带动就业，增加群众收入。</t>
  </si>
  <si>
    <t>考勒乡</t>
  </si>
  <si>
    <t>二、基础设施建设</t>
  </si>
  <si>
    <t>巴谢河坪庄沟段防洪治理工程项目</t>
  </si>
  <si>
    <t>安排资金2736万元，实施巴谢河坪庄沟段防洪治理工程。新建护岸长度20.1km，其中，左岸护岸长度11.3km，右岸护岸长度8.8km。</t>
  </si>
  <si>
    <t>抵御洪水对河岸的冲刷，有效防止洪涝灾害，减少水土流失。</t>
  </si>
  <si>
    <t>水务局</t>
  </si>
  <si>
    <t>包含少数民族发展资金2347万元</t>
  </si>
  <si>
    <t>农村饮水安全保障“清零行动”项目</t>
  </si>
  <si>
    <t>项目总投资36690万元，已安排29047.22万元，本次安排资金1313万元，用于农村饮水安全保障“清零行动”续建项目，更换改造管道2069.32公里，维修蓄水池108座，新建调蓄水池99座。</t>
  </si>
  <si>
    <t>保障1.63万户群众稳定供水，解决因管道老化，冬季冻胀、供水不稳定、自来水未入户问题。</t>
  </si>
  <si>
    <t>水务局
供排水中心</t>
  </si>
  <si>
    <t>村组道路硬化及巷道硬化项目</t>
  </si>
  <si>
    <t>项目总投资14952.4686万元，已安排7966.09万元,本次安排4985.71万元，用于第一二批村组道路116公里，巷道硬化300公里，第三批村组道路硬化50.62公里和巷道硬化项目219.6公里。</t>
  </si>
  <si>
    <t>方便群众出行，提升村硬件设施条件。</t>
  </si>
  <si>
    <t>交通局</t>
  </si>
  <si>
    <t>达板镇红柳村便民桥项目</t>
  </si>
  <si>
    <t>安排资金95.16万元，新建装配式公路钢桥一座，长34.9米，宽4.2米，桥面为钢桥面板。</t>
  </si>
  <si>
    <t>方便群众及学生出行。</t>
  </si>
  <si>
    <t>唐汪镇白咀村供电工程项目</t>
  </si>
  <si>
    <t>安排资金18.4万元，在唐汪镇白咀村高原夏菜基地安装一台315KV变压器、电线杆等配电设施项目。</t>
  </si>
  <si>
    <t>有效提升唐汪镇镇现代农业发展，实现农业结构有效调整。</t>
  </si>
  <si>
    <t>达板镇小型生态供水工程项目</t>
  </si>
  <si>
    <t>安排资金1510万元（项目总投资1560万元，本次安排1510万元，其中中央和省级财政以工代赈资金1500万元，县整合配套10万元），实施达板沿洮河经济带墁坪、凤凰山、下科妥小型生态绿化供水工程，主要建设规模为:改造泵站3座，配套埋输水管道44公里，新建200---500m3钢筋砼蓄水池7座，配套喷灌等节水设施。</t>
  </si>
  <si>
    <t>保证该供水工程与沿洮面山生态造林项目充分衔接，使工程灌溉效益实现最大化，切实保障生态造林苗木灌溉用水。</t>
  </si>
  <si>
    <t>包含以工代赈1500万元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</si>
</sst>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);[Red]\(0\)"/>
    <numFmt numFmtId="178" formatCode="0.00_);[Red]\(0.00\)"/>
    <numFmt numFmtId="179" formatCode="0.0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22"/>
      <color indexed="8"/>
      <name val="黑体"/>
      <charset val="134"/>
    </font>
    <font>
      <sz val="22"/>
      <color indexed="8"/>
      <name val="仿宋_GB2312"/>
      <charset val="134"/>
    </font>
    <font>
      <sz val="22"/>
      <color indexed="8"/>
      <name val="仿宋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22"/>
      <color rgb="FF000000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/>
    <xf numFmtId="0" fontId="3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" fillId="0" borderId="0"/>
    <xf numFmtId="0" fontId="35" fillId="15" borderId="5" applyNumberFormat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0" borderId="0" applyProtection="0"/>
    <xf numFmtId="0" fontId="19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0" fillId="0" borderId="0">
      <alignment vertical="center"/>
    </xf>
    <xf numFmtId="43" fontId="38" fillId="0" borderId="0">
      <protection locked="0"/>
    </xf>
  </cellStyleXfs>
  <cellXfs count="44">
    <xf numFmtId="0" fontId="0" fillId="0" borderId="0" xfId="0">
      <alignment vertical="center"/>
    </xf>
    <xf numFmtId="10" fontId="0" fillId="0" borderId="0" xfId="11" applyNumberForma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4" xfId="54"/>
    <cellStyle name="常规 14 2" xfId="55"/>
    <cellStyle name="常规 19" xfId="56"/>
    <cellStyle name="常规 2" xfId="57"/>
    <cellStyle name="常规 2 4" xfId="58"/>
    <cellStyle name="常规 20" xfId="59"/>
    <cellStyle name="常规 3" xfId="60"/>
    <cellStyle name="千位分隔 3" xfId="61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2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3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4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5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6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7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8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9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10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9</xdr:row>
      <xdr:rowOff>0</xdr:rowOff>
    </xdr:from>
    <xdr:to>
      <xdr:col>1</xdr:col>
      <xdr:colOff>386080</xdr:colOff>
      <xdr:row>10</xdr:row>
      <xdr:rowOff>80645</xdr:rowOff>
    </xdr:to>
    <xdr:pic>
      <xdr:nvPicPr>
        <xdr:cNvPr id="11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41529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2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3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4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5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6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7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8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19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20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13</xdr:row>
      <xdr:rowOff>0</xdr:rowOff>
    </xdr:from>
    <xdr:to>
      <xdr:col>1</xdr:col>
      <xdr:colOff>386080</xdr:colOff>
      <xdr:row>14</xdr:row>
      <xdr:rowOff>488315</xdr:rowOff>
    </xdr:to>
    <xdr:pic>
      <xdr:nvPicPr>
        <xdr:cNvPr id="21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63373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view="pageBreakPreview" zoomScale="85" zoomScaleNormal="85" workbookViewId="0">
      <selection activeCell="S7" sqref="S7"/>
    </sheetView>
  </sheetViews>
  <sheetFormatPr defaultColWidth="9" defaultRowHeight="14.25"/>
  <cols>
    <col min="1" max="1" width="5.88333333333333" style="8" customWidth="1"/>
    <col min="2" max="2" width="20.4333333333333" style="8" customWidth="1"/>
    <col min="3" max="3" width="10.4416666666667" style="8" customWidth="1"/>
    <col min="4" max="4" width="88.375" style="9" customWidth="1"/>
    <col min="5" max="5" width="11.9" style="10" customWidth="1"/>
    <col min="6" max="6" width="51.025" style="11" customWidth="1"/>
    <col min="7" max="7" width="13.2333333333333" style="8" customWidth="1"/>
    <col min="8" max="8" width="12.7916666666667" style="8" customWidth="1"/>
    <col min="9" max="9" width="8.675" style="12" hidden="1" customWidth="1"/>
    <col min="10" max="10" width="2.79166666666667" style="12" hidden="1" customWidth="1"/>
    <col min="11" max="11" width="7.79166666666667" style="12" hidden="1" customWidth="1"/>
    <col min="12" max="12" width="9" style="12" hidden="1" customWidth="1"/>
    <col min="13" max="13" width="11.6166666666667" style="12" hidden="1" customWidth="1"/>
    <col min="14" max="14" width="3.675" style="12" hidden="1" customWidth="1"/>
    <col min="15" max="15" width="9" style="12" hidden="1" customWidth="1"/>
    <col min="16" max="16" width="27.0583333333333" style="12" hidden="1" customWidth="1"/>
    <col min="17" max="17" width="13.8166666666667" style="12" customWidth="1"/>
    <col min="18" max="16384" width="9" style="12"/>
  </cols>
  <sheetData>
    <row r="1" ht="20" customHeight="1" spans="1:2">
      <c r="A1" s="13" t="s">
        <v>0</v>
      </c>
      <c r="B1" s="13"/>
    </row>
    <row r="2" s="2" customFormat="1" ht="29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="3" customFormat="1" ht="39" customHeight="1" spans="1:17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18" t="s">
        <v>8</v>
      </c>
      <c r="H3" s="18" t="s">
        <v>9</v>
      </c>
      <c r="Q3" s="18" t="s">
        <v>10</v>
      </c>
    </row>
    <row r="4" s="3" customFormat="1" ht="25" customHeight="1" spans="1:17">
      <c r="A4" s="21" t="s">
        <v>11</v>
      </c>
      <c r="B4" s="22"/>
      <c r="C4" s="23"/>
      <c r="D4" s="18"/>
      <c r="E4" s="19">
        <f>E5+E14</f>
        <v>15115</v>
      </c>
      <c r="F4" s="24"/>
      <c r="G4" s="18"/>
      <c r="H4" s="18"/>
      <c r="Q4" s="39"/>
    </row>
    <row r="5" s="4" customFormat="1" ht="22" customHeight="1" spans="1:17">
      <c r="A5" s="16" t="s">
        <v>12</v>
      </c>
      <c r="B5" s="16"/>
      <c r="C5" s="16"/>
      <c r="D5" s="25"/>
      <c r="E5" s="26">
        <f>SUM(E6:E13)</f>
        <v>4456.73</v>
      </c>
      <c r="F5" s="27"/>
      <c r="G5" s="16"/>
      <c r="H5" s="16"/>
      <c r="Q5" s="40"/>
    </row>
    <row r="6" s="5" customFormat="1" ht="37" customHeight="1" spans="1:17">
      <c r="A6" s="16">
        <v>1</v>
      </c>
      <c r="B6" s="28" t="s">
        <v>13</v>
      </c>
      <c r="C6" s="29" t="s">
        <v>14</v>
      </c>
      <c r="D6" s="30" t="s">
        <v>15</v>
      </c>
      <c r="E6" s="29">
        <v>2112</v>
      </c>
      <c r="F6" s="31" t="s">
        <v>16</v>
      </c>
      <c r="G6" s="28" t="s">
        <v>17</v>
      </c>
      <c r="H6" s="28" t="s">
        <v>17</v>
      </c>
      <c r="I6" s="1">
        <v>0.106649024148197</v>
      </c>
      <c r="J6" s="5" t="s">
        <v>18</v>
      </c>
      <c r="K6" s="37" t="s">
        <v>19</v>
      </c>
      <c r="L6" s="5" t="s">
        <v>20</v>
      </c>
      <c r="M6" s="5" t="s">
        <v>21</v>
      </c>
      <c r="N6" s="5" t="s">
        <v>22</v>
      </c>
      <c r="P6" s="38" t="str">
        <f>B6&amp;J6&amp;K6&amp;E6&amp;L6&amp;M6&amp;I6&amp;N6</f>
        <v>高标准农田建设
项目,安排资金2112万元，占总资金的0.106649024148197。</v>
      </c>
      <c r="Q6" s="41"/>
    </row>
    <row r="7" s="5" customFormat="1" ht="68" customHeight="1" spans="1:17">
      <c r="A7" s="16">
        <v>2</v>
      </c>
      <c r="B7" s="28" t="s">
        <v>23</v>
      </c>
      <c r="C7" s="28" t="s">
        <v>24</v>
      </c>
      <c r="D7" s="31" t="s">
        <v>25</v>
      </c>
      <c r="E7" s="29">
        <v>1000</v>
      </c>
      <c r="F7" s="30" t="s">
        <v>26</v>
      </c>
      <c r="G7" s="29" t="s">
        <v>27</v>
      </c>
      <c r="H7" s="29" t="s">
        <v>17</v>
      </c>
      <c r="I7" s="1">
        <v>0.0661594442606682</v>
      </c>
      <c r="J7" s="5" t="s">
        <v>18</v>
      </c>
      <c r="K7" s="37" t="s">
        <v>19</v>
      </c>
      <c r="L7" s="5" t="s">
        <v>20</v>
      </c>
      <c r="M7" s="5" t="s">
        <v>21</v>
      </c>
      <c r="N7" s="5" t="s">
        <v>22</v>
      </c>
      <c r="P7" s="38" t="str">
        <f t="shared" ref="P7:P21" si="0">B7&amp;J7&amp;K7&amp;E7&amp;L7&amp;M7&amp;I7&amp;N7</f>
        <v>村集体经济项目,安排资金1000万元，占总资金的0.0661594442606682。</v>
      </c>
      <c r="Q7" s="41"/>
    </row>
    <row r="8" s="5" customFormat="1" ht="45" customHeight="1" spans="1:17">
      <c r="A8" s="16">
        <v>3</v>
      </c>
      <c r="B8" s="28" t="s">
        <v>28</v>
      </c>
      <c r="C8" s="28" t="s">
        <v>24</v>
      </c>
      <c r="D8" s="30" t="s">
        <v>29</v>
      </c>
      <c r="E8" s="29">
        <v>300</v>
      </c>
      <c r="F8" s="30" t="s">
        <v>30</v>
      </c>
      <c r="G8" s="29" t="s">
        <v>17</v>
      </c>
      <c r="H8" s="29" t="s">
        <v>17</v>
      </c>
      <c r="I8" s="1">
        <v>0.0198478332782005</v>
      </c>
      <c r="J8" s="5" t="s">
        <v>18</v>
      </c>
      <c r="K8" s="37" t="s">
        <v>19</v>
      </c>
      <c r="L8" s="5" t="s">
        <v>20</v>
      </c>
      <c r="M8" s="5" t="s">
        <v>21</v>
      </c>
      <c r="N8" s="5" t="s">
        <v>22</v>
      </c>
      <c r="P8" s="38" t="str">
        <f t="shared" si="0"/>
        <v>撂荒地整治奖补资金项目,安排资金300万元，占总资金的0.0198478332782005。</v>
      </c>
      <c r="Q8" s="41"/>
    </row>
    <row r="9" s="5" customFormat="1" ht="42" customHeight="1" spans="1:17">
      <c r="A9" s="16">
        <v>4</v>
      </c>
      <c r="B9" s="28" t="s">
        <v>31</v>
      </c>
      <c r="C9" s="28" t="s">
        <v>24</v>
      </c>
      <c r="D9" s="30" t="s">
        <v>32</v>
      </c>
      <c r="E9" s="29">
        <v>112.5</v>
      </c>
      <c r="F9" s="31" t="s">
        <v>33</v>
      </c>
      <c r="G9" s="29" t="s">
        <v>17</v>
      </c>
      <c r="H9" s="29" t="s">
        <v>17</v>
      </c>
      <c r="I9" s="1">
        <v>0.00744293747932517</v>
      </c>
      <c r="J9" s="5" t="s">
        <v>18</v>
      </c>
      <c r="K9" s="37" t="s">
        <v>19</v>
      </c>
      <c r="L9" s="5" t="s">
        <v>20</v>
      </c>
      <c r="M9" s="5" t="s">
        <v>21</v>
      </c>
      <c r="N9" s="5" t="s">
        <v>22</v>
      </c>
      <c r="P9" s="38" t="str">
        <f t="shared" si="0"/>
        <v>紫花苜蓿种植项目,安排资金112.5万元，占总资金的0.00744293747932517。</v>
      </c>
      <c r="Q9" s="41"/>
    </row>
    <row r="10" s="5" customFormat="1" ht="54" customHeight="1" spans="1:17">
      <c r="A10" s="16">
        <v>5</v>
      </c>
      <c r="B10" s="28" t="s">
        <v>34</v>
      </c>
      <c r="C10" s="28" t="s">
        <v>14</v>
      </c>
      <c r="D10" s="30" t="s">
        <v>35</v>
      </c>
      <c r="E10" s="29">
        <v>500</v>
      </c>
      <c r="F10" s="31" t="s">
        <v>36</v>
      </c>
      <c r="G10" s="29" t="s">
        <v>17</v>
      </c>
      <c r="H10" s="29" t="s">
        <v>17</v>
      </c>
      <c r="I10" s="1">
        <v>0.0330797221303341</v>
      </c>
      <c r="J10" s="5" t="s">
        <v>18</v>
      </c>
      <c r="K10" s="37" t="s">
        <v>19</v>
      </c>
      <c r="L10" s="5" t="s">
        <v>20</v>
      </c>
      <c r="M10" s="5" t="s">
        <v>21</v>
      </c>
      <c r="N10" s="5" t="s">
        <v>22</v>
      </c>
      <c r="P10" s="38" t="str">
        <f t="shared" si="0"/>
        <v>金银花示范种植基地项目,安排资金500万元，占总资金的0.0330797221303341。</v>
      </c>
      <c r="Q10" s="41"/>
    </row>
    <row r="11" s="5" customFormat="1" ht="48" customHeight="1" spans="1:17">
      <c r="A11" s="16">
        <v>6</v>
      </c>
      <c r="B11" s="28" t="s">
        <v>37</v>
      </c>
      <c r="C11" s="28" t="s">
        <v>24</v>
      </c>
      <c r="D11" s="30" t="s">
        <v>38</v>
      </c>
      <c r="E11" s="29">
        <v>160</v>
      </c>
      <c r="F11" s="31" t="s">
        <v>39</v>
      </c>
      <c r="G11" s="29" t="s">
        <v>17</v>
      </c>
      <c r="H11" s="29" t="s">
        <v>17</v>
      </c>
      <c r="I11" s="1">
        <v>0.0105855110817069</v>
      </c>
      <c r="J11" s="5" t="s">
        <v>18</v>
      </c>
      <c r="K11" s="37" t="s">
        <v>19</v>
      </c>
      <c r="L11" s="5" t="s">
        <v>20</v>
      </c>
      <c r="M11" s="5" t="s">
        <v>21</v>
      </c>
      <c r="N11" s="5" t="s">
        <v>22</v>
      </c>
      <c r="P11" s="38" t="str">
        <f t="shared" si="0"/>
        <v>高原夏菜种植项目,安排资金160万元，占总资金的0.0105855110817069。</v>
      </c>
      <c r="Q11" s="41"/>
    </row>
    <row r="12" s="6" customFormat="1" ht="37" customHeight="1" spans="1:17">
      <c r="A12" s="16">
        <v>7</v>
      </c>
      <c r="B12" s="32" t="s">
        <v>40</v>
      </c>
      <c r="C12" s="28" t="s">
        <v>24</v>
      </c>
      <c r="D12" s="30" t="s">
        <v>41</v>
      </c>
      <c r="E12" s="29">
        <v>203.67</v>
      </c>
      <c r="F12" s="30" t="s">
        <v>42</v>
      </c>
      <c r="G12" s="28" t="s">
        <v>43</v>
      </c>
      <c r="H12" s="28" t="s">
        <v>43</v>
      </c>
      <c r="I12" s="1">
        <v>0.0134746940125703</v>
      </c>
      <c r="J12" s="5" t="s">
        <v>18</v>
      </c>
      <c r="K12" s="37" t="s">
        <v>19</v>
      </c>
      <c r="L12" s="5" t="s">
        <v>20</v>
      </c>
      <c r="M12" s="5" t="s">
        <v>21</v>
      </c>
      <c r="N12" s="5" t="s">
        <v>22</v>
      </c>
      <c r="P12" s="38" t="str">
        <f t="shared" si="0"/>
        <v>扶贫车间维修及配套设施项目,安排资金203.67万元，占总资金的0.0134746940125703。</v>
      </c>
      <c r="Q12" s="42"/>
    </row>
    <row r="13" s="6" customFormat="1" ht="33" customHeight="1" spans="1:17">
      <c r="A13" s="16">
        <v>8</v>
      </c>
      <c r="B13" s="32" t="s">
        <v>44</v>
      </c>
      <c r="C13" s="28" t="s">
        <v>24</v>
      </c>
      <c r="D13" s="30" t="s">
        <v>45</v>
      </c>
      <c r="E13" s="29">
        <v>68.56</v>
      </c>
      <c r="F13" s="30" t="s">
        <v>46</v>
      </c>
      <c r="G13" s="28" t="s">
        <v>43</v>
      </c>
      <c r="H13" s="28" t="s">
        <v>47</v>
      </c>
      <c r="I13" s="1">
        <v>0.00453589149851141</v>
      </c>
      <c r="J13" s="5" t="s">
        <v>18</v>
      </c>
      <c r="K13" s="37" t="s">
        <v>19</v>
      </c>
      <c r="L13" s="5" t="s">
        <v>20</v>
      </c>
      <c r="M13" s="5" t="s">
        <v>21</v>
      </c>
      <c r="N13" s="5" t="s">
        <v>22</v>
      </c>
      <c r="P13" s="38" t="str">
        <f t="shared" si="0"/>
        <v>考勒坡根村扶贫车间附属设施建设项目,安排资金68.56万元，占总资金的0.00453589149851141。</v>
      </c>
      <c r="Q13" s="42"/>
    </row>
    <row r="14" s="4" customFormat="1" ht="22" customHeight="1" spans="1:17">
      <c r="A14" s="16" t="s">
        <v>48</v>
      </c>
      <c r="B14" s="16"/>
      <c r="C14" s="33"/>
      <c r="D14" s="25"/>
      <c r="E14" s="26">
        <f>SUM(E15:E20)</f>
        <v>10658.27</v>
      </c>
      <c r="F14" s="27"/>
      <c r="G14" s="16"/>
      <c r="H14" s="16"/>
      <c r="I14" s="1">
        <v>0.705145219980152</v>
      </c>
      <c r="J14" s="5" t="s">
        <v>18</v>
      </c>
      <c r="K14" s="37" t="s">
        <v>19</v>
      </c>
      <c r="L14" s="5" t="s">
        <v>20</v>
      </c>
      <c r="M14" s="5" t="s">
        <v>21</v>
      </c>
      <c r="N14" s="5" t="s">
        <v>22</v>
      </c>
      <c r="P14" s="38"/>
      <c r="Q14" s="40"/>
    </row>
    <row r="15" ht="44" customHeight="1" spans="1:17">
      <c r="A15" s="29">
        <v>1</v>
      </c>
      <c r="B15" s="28" t="s">
        <v>49</v>
      </c>
      <c r="C15" s="28" t="s">
        <v>24</v>
      </c>
      <c r="D15" s="30" t="s">
        <v>50</v>
      </c>
      <c r="E15" s="29">
        <v>2736</v>
      </c>
      <c r="F15" s="30" t="s">
        <v>51</v>
      </c>
      <c r="G15" s="29" t="s">
        <v>52</v>
      </c>
      <c r="H15" s="29" t="s">
        <v>52</v>
      </c>
      <c r="I15" s="1">
        <v>0.181012239497188</v>
      </c>
      <c r="J15" s="5" t="s">
        <v>18</v>
      </c>
      <c r="K15" s="37" t="s">
        <v>19</v>
      </c>
      <c r="L15" s="5" t="s">
        <v>20</v>
      </c>
      <c r="M15" s="5" t="s">
        <v>21</v>
      </c>
      <c r="N15" s="5" t="s">
        <v>22</v>
      </c>
      <c r="P15" s="38" t="str">
        <f t="shared" ref="P15:P20" si="1">B15&amp;J15&amp;K15&amp;E15&amp;L15&amp;M15&amp;I15&amp;N15</f>
        <v>巴谢河坪庄沟段防洪治理工程项目,安排资金2736万元，占总资金的0.181012239497188。</v>
      </c>
      <c r="Q15" s="29" t="s">
        <v>53</v>
      </c>
    </row>
    <row r="16" s="7" customFormat="1" ht="37" customHeight="1" spans="1:17">
      <c r="A16" s="29">
        <v>2</v>
      </c>
      <c r="B16" s="28" t="s">
        <v>54</v>
      </c>
      <c r="C16" s="28" t="s">
        <v>14</v>
      </c>
      <c r="D16" s="30" t="s">
        <v>55</v>
      </c>
      <c r="E16" s="29">
        <v>1313</v>
      </c>
      <c r="F16" s="30" t="s">
        <v>56</v>
      </c>
      <c r="G16" s="29" t="s">
        <v>52</v>
      </c>
      <c r="H16" s="29" t="s">
        <v>57</v>
      </c>
      <c r="I16" s="1">
        <v>0.0868673503142574</v>
      </c>
      <c r="J16" s="5" t="s">
        <v>18</v>
      </c>
      <c r="K16" s="37" t="s">
        <v>19</v>
      </c>
      <c r="L16" s="5" t="s">
        <v>20</v>
      </c>
      <c r="M16" s="5" t="s">
        <v>21</v>
      </c>
      <c r="N16" s="5" t="s">
        <v>22</v>
      </c>
      <c r="P16" s="38" t="str">
        <f t="shared" si="1"/>
        <v>农村饮水安全保障“清零行动”项目,安排资金1313万元，占总资金的0.0868673503142574。</v>
      </c>
      <c r="Q16" s="43"/>
    </row>
    <row r="17" s="6" customFormat="1" ht="39" customHeight="1" spans="1:17">
      <c r="A17" s="29">
        <v>3</v>
      </c>
      <c r="B17" s="28" t="s">
        <v>58</v>
      </c>
      <c r="C17" s="28" t="s">
        <v>14</v>
      </c>
      <c r="D17" s="30" t="s">
        <v>59</v>
      </c>
      <c r="E17" s="29">
        <v>4985.71</v>
      </c>
      <c r="F17" s="30" t="s">
        <v>60</v>
      </c>
      <c r="G17" s="29" t="s">
        <v>61</v>
      </c>
      <c r="H17" s="29" t="s">
        <v>61</v>
      </c>
      <c r="I17" s="1">
        <v>0.329851802844856</v>
      </c>
      <c r="J17" s="5" t="s">
        <v>18</v>
      </c>
      <c r="K17" s="37" t="s">
        <v>19</v>
      </c>
      <c r="L17" s="5" t="s">
        <v>20</v>
      </c>
      <c r="M17" s="5" t="s">
        <v>21</v>
      </c>
      <c r="N17" s="5" t="s">
        <v>22</v>
      </c>
      <c r="P17" s="38" t="str">
        <f t="shared" si="1"/>
        <v>村组道路硬化及巷道硬化项目,安排资金4985.71万元，占总资金的0.329851802844856。</v>
      </c>
      <c r="Q17" s="42"/>
    </row>
    <row r="18" s="6" customFormat="1" ht="34" customHeight="1" spans="1:17">
      <c r="A18" s="29">
        <v>4</v>
      </c>
      <c r="B18" s="32" t="s">
        <v>62</v>
      </c>
      <c r="C18" s="28" t="s">
        <v>24</v>
      </c>
      <c r="D18" s="31" t="s">
        <v>63</v>
      </c>
      <c r="E18" s="28">
        <v>95.16</v>
      </c>
      <c r="F18" s="34" t="s">
        <v>64</v>
      </c>
      <c r="G18" s="35" t="s">
        <v>61</v>
      </c>
      <c r="H18" s="35" t="s">
        <v>61</v>
      </c>
      <c r="I18" s="1">
        <v>0.00629573271584519</v>
      </c>
      <c r="J18" s="5" t="s">
        <v>18</v>
      </c>
      <c r="K18" s="37" t="s">
        <v>19</v>
      </c>
      <c r="L18" s="5" t="s">
        <v>20</v>
      </c>
      <c r="M18" s="5" t="s">
        <v>21</v>
      </c>
      <c r="N18" s="5" t="s">
        <v>22</v>
      </c>
      <c r="P18" s="38" t="str">
        <f t="shared" si="1"/>
        <v>达板镇红柳村便民桥项目,安排资金95.16万元，占总资金的0.00629573271584519。</v>
      </c>
      <c r="Q18" s="42"/>
    </row>
    <row r="19" s="6" customFormat="1" ht="37" customHeight="1" spans="1:17">
      <c r="A19" s="29">
        <v>5</v>
      </c>
      <c r="B19" s="32" t="s">
        <v>65</v>
      </c>
      <c r="C19" s="28" t="s">
        <v>24</v>
      </c>
      <c r="D19" s="31" t="s">
        <v>66</v>
      </c>
      <c r="E19" s="28">
        <v>18.4</v>
      </c>
      <c r="F19" s="34" t="s">
        <v>67</v>
      </c>
      <c r="G19" s="35" t="s">
        <v>17</v>
      </c>
      <c r="H19" s="35" t="s">
        <v>17</v>
      </c>
      <c r="I19" s="1">
        <v>0.0012173337743963</v>
      </c>
      <c r="J19" s="5" t="s">
        <v>18</v>
      </c>
      <c r="K19" s="37" t="s">
        <v>19</v>
      </c>
      <c r="L19" s="5" t="s">
        <v>20</v>
      </c>
      <c r="M19" s="5" t="s">
        <v>21</v>
      </c>
      <c r="N19" s="5" t="s">
        <v>22</v>
      </c>
      <c r="P19" s="38" t="str">
        <f t="shared" si="1"/>
        <v>唐汪镇白咀村供电工程项目,安排资金18.4万元，占总资金的0.0012173337743963。</v>
      </c>
      <c r="Q19" s="42"/>
    </row>
    <row r="20" s="6" customFormat="1" ht="69" customHeight="1" spans="1:17">
      <c r="A20" s="29">
        <v>6</v>
      </c>
      <c r="B20" s="32" t="s">
        <v>68</v>
      </c>
      <c r="C20" s="28" t="s">
        <v>24</v>
      </c>
      <c r="D20" s="36" t="s">
        <v>69</v>
      </c>
      <c r="E20" s="29">
        <v>1510</v>
      </c>
      <c r="F20" s="30" t="s">
        <v>70</v>
      </c>
      <c r="G20" s="29" t="s">
        <v>52</v>
      </c>
      <c r="H20" s="29" t="s">
        <v>52</v>
      </c>
      <c r="I20" s="1">
        <v>0.099900760833609</v>
      </c>
      <c r="J20" s="5" t="s">
        <v>18</v>
      </c>
      <c r="K20" s="37" t="s">
        <v>19</v>
      </c>
      <c r="L20" s="5" t="s">
        <v>20</v>
      </c>
      <c r="M20" s="5" t="s">
        <v>21</v>
      </c>
      <c r="N20" s="5" t="s">
        <v>22</v>
      </c>
      <c r="P20" s="38" t="str">
        <f t="shared" si="1"/>
        <v>达板镇小型生态供水工程项目,安排资金1510万元，占总资金的0.099900760833609。</v>
      </c>
      <c r="Q20" s="29" t="s">
        <v>71</v>
      </c>
    </row>
    <row r="21" spans="16:16">
      <c r="P21" s="38" t="str">
        <f>B21&amp;K21&amp;E21&amp;L21&amp;M21&amp;I21&amp;N21</f>
        <v/>
      </c>
    </row>
  </sheetData>
  <mergeCells count="5">
    <mergeCell ref="A1:B1"/>
    <mergeCell ref="A2:Q2"/>
    <mergeCell ref="A4:C4"/>
    <mergeCell ref="A5:B5"/>
    <mergeCell ref="A14:B14"/>
  </mergeCells>
  <pageMargins left="0.472222222222222" right="0.118055555555556" top="0.472222222222222" bottom="0.354166666666667" header="0.275" footer="0.236111111111111"/>
  <pageSetup paperSize="9" scale="63" fitToHeight="0" orientation="landscape" horizontalDpi="600"/>
  <headerFooter/>
  <rowBreaks count="1" manualBreakCount="1">
    <brk id="20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16"/>
  <sheetViews>
    <sheetView workbookViewId="0">
      <selection activeCell="G18" sqref="G18"/>
    </sheetView>
  </sheetViews>
  <sheetFormatPr defaultColWidth="9" defaultRowHeight="13.5" outlineLevelCol="5"/>
  <sheetData>
    <row r="1" spans="6:6">
      <c r="F1" s="1">
        <v>0.106649024148197</v>
      </c>
    </row>
    <row r="2" spans="6:6">
      <c r="F2" s="1">
        <v>0.0661594442606682</v>
      </c>
    </row>
    <row r="3" spans="6:6">
      <c r="F3" s="1">
        <v>0.0198478332782005</v>
      </c>
    </row>
    <row r="4" spans="6:6">
      <c r="F4" s="1">
        <v>0.00744293747932517</v>
      </c>
    </row>
    <row r="5" spans="6:6">
      <c r="F5" s="1">
        <v>0.0330797221303341</v>
      </c>
    </row>
    <row r="6" spans="6:6">
      <c r="F6" s="1">
        <v>0.0105855110817069</v>
      </c>
    </row>
    <row r="7" spans="6:6">
      <c r="F7" s="1">
        <v>0.0134746940125703</v>
      </c>
    </row>
    <row r="8" spans="6:6">
      <c r="F8" s="1">
        <v>0.00453589149851141</v>
      </c>
    </row>
    <row r="9" spans="6:6">
      <c r="F9" s="1">
        <v>0.0330797221303341</v>
      </c>
    </row>
    <row r="10" spans="6:6">
      <c r="F10" s="1"/>
    </row>
    <row r="11" spans="6:6">
      <c r="F11" s="1">
        <v>0.181012239497188</v>
      </c>
    </row>
    <row r="12" spans="6:6">
      <c r="F12" s="1">
        <v>0.0868673503142574</v>
      </c>
    </row>
    <row r="13" spans="6:6">
      <c r="F13" s="1">
        <v>0.329851802844856</v>
      </c>
    </row>
    <row r="14" spans="6:6">
      <c r="F14" s="1">
        <v>0.00629573271584519</v>
      </c>
    </row>
    <row r="15" spans="6:6">
      <c r="F15" s="1">
        <v>0.0012173337743963</v>
      </c>
    </row>
    <row r="16" spans="6:6">
      <c r="F16" s="1">
        <v>0.099900760833609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附件2-项目计划表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宝宝</cp:lastModifiedBy>
  <dcterms:created xsi:type="dcterms:W3CDTF">2016-07-11T03:13:00Z</dcterms:created>
  <cp:lastPrinted>2018-08-06T10:20:00Z</cp:lastPrinted>
  <dcterms:modified xsi:type="dcterms:W3CDTF">2021-09-14T03:48:21Z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58A28AA7912C47978C86EF7EA5A3FC25</vt:lpwstr>
  </property>
</Properties>
</file>